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0515" windowHeight="5925" activeTab="0"/>
  </bookViews>
  <sheets>
    <sheet name="3 credit cycle" sheetId="1" r:id="rId1"/>
    <sheet name="4 credit cycle" sheetId="2" r:id="rId2"/>
    <sheet name="Feuil3" sheetId="3" r:id="rId3"/>
  </sheets>
  <definedNames/>
  <calcPr fullCalcOnLoad="1"/>
</workbook>
</file>

<file path=xl/sharedStrings.xml><?xml version="1.0" encoding="utf-8"?>
<sst xmlns="http://schemas.openxmlformats.org/spreadsheetml/2006/main" count="77" uniqueCount="54">
  <si>
    <t>Relevés du compte Pellital</t>
  </si>
  <si>
    <t>Total</t>
  </si>
  <si>
    <t>Revenus/Income</t>
  </si>
  <si>
    <t>To/A Houlèye Sy</t>
  </si>
  <si>
    <t>To/A  Mainouma Sow</t>
  </si>
  <si>
    <t>To/A Dieynaba Sall</t>
  </si>
  <si>
    <t>Prêts accordés/Loans given</t>
  </si>
  <si>
    <t>Dépenses/Outcome</t>
  </si>
  <si>
    <t>Envoi MoneyGram/Sent</t>
  </si>
  <si>
    <t>Après le 1er bilan/After 1st year report</t>
  </si>
  <si>
    <t>Pellital Income/Outcome as of</t>
  </si>
  <si>
    <t>Solde Courant/Net Income</t>
  </si>
  <si>
    <t>Achat d'un /scanner bought</t>
  </si>
  <si>
    <t>http://www.xe.com/ucc/</t>
  </si>
  <si>
    <t>To/A  Kadia Bâ*</t>
  </si>
  <si>
    <t>We raised $331,53 of $494 USD for Kadia Bâ, the poultry farmer and Pellital completed the rest of the money so she can start her project. She was able to raise 100 chickens and she built a room in cement and bought food for them. But unfortunately most of the chickens she raised died due to extreme temperatures in Agnam-Goly last summer. Due to these circumstances, we decided that she won't be paying the 5% interest of the principal and Pellital itself will be paying back the $331,53 USD loan that 3 contributors made to her and we made an arrangement with her so that she pays back her loan as little as she can afford.</t>
  </si>
  <si>
    <t>For your information</t>
  </si>
  <si>
    <t>Pour votre information</t>
  </si>
  <si>
    <t>Nous avions pu collecter 331,53 $ sur 494 $ USD pour Kadia Bâ, l'éleveur de volaille et Pellital a complété le reste de l'argent pour qu'elle puisse commencer son projet. Elle a pu acheter 100 poulets et elle a construit un poulailler en ciment et acheté de la nourriture pour eux. Mais malheureusement, la plupart des poulets sont morts à cause des températures extrêmes à Agnam-Goly l'été dernier. En raison de ces circonstances, nous avons décidé qu'elle n’aura pas à payer les intérêts de 5% du capital et Pellital lui-même va rembourser le prêt de 331,53 $ USD que 3 contributeurs lui avaient accordé et nous avons conclu une entente avec elle pour qu'elle rembourse son prêt aussi peu qu’elle peut se permettre sans contrainte de temps.</t>
  </si>
  <si>
    <t>Thank you all for your continued support to Pellital !</t>
  </si>
  <si>
    <t>Merci à tous pour votre soutien assidû à Pellital !</t>
  </si>
  <si>
    <t>To/A Penda Fédior</t>
  </si>
  <si>
    <t>*</t>
  </si>
  <si>
    <t>Juin 2011</t>
  </si>
  <si>
    <t>June 2011</t>
  </si>
  <si>
    <t xml:space="preserve">Remboursement total du prêt+5% d'intérêt </t>
  </si>
  <si>
    <t>Full loan repayement+5% interest</t>
  </si>
  <si>
    <t>3e cycle de crédit</t>
  </si>
  <si>
    <t>3rd credit cycle</t>
  </si>
  <si>
    <t xml:space="preserve"> Universal Currency Converter:</t>
  </si>
  <si>
    <t>Montant en souffrance</t>
  </si>
  <si>
    <t>Not repaid yet</t>
  </si>
  <si>
    <t>Totals/Totaux</t>
  </si>
  <si>
    <t>Please see the 2nd spreadsheet</t>
  </si>
  <si>
    <t>Convertisseur Universel de Monnaies:</t>
  </si>
  <si>
    <t>4e cycle de crédit</t>
  </si>
  <si>
    <t>4th credit cycle</t>
  </si>
  <si>
    <t>Total Intérêts/Interests earned</t>
  </si>
  <si>
    <t>Total Remboursé/Disbursed</t>
  </si>
  <si>
    <t>Total Prêts accordés/Given Loans</t>
  </si>
  <si>
    <t>Total 1</t>
  </si>
  <si>
    <t>Total 2</t>
  </si>
  <si>
    <t>Total 1- Total 2</t>
  </si>
  <si>
    <t>Paiement en Souffrance/ Defaulted</t>
  </si>
  <si>
    <t>To/A  Penda Fédior</t>
  </si>
  <si>
    <t>To/A Ibrahima Diop</t>
  </si>
  <si>
    <t>To/A Fama Sy</t>
  </si>
  <si>
    <t>To/A  Harouna Fédior</t>
  </si>
  <si>
    <t>To/A Minielle Saar</t>
  </si>
  <si>
    <t>new/nouveau</t>
  </si>
  <si>
    <t>4 credit cycle</t>
  </si>
  <si>
    <t>1- We did not renew the loans for Houlèye Sy and Maimouna Diallo as they have got credit from the Loans and Savings Mutual of Des Agnams.                          2- We took a special arrangment with Kadia Ba, the poultry farmer and Dieynaba Sall, the buttermilk vendor so they pay slowly the defaulted amount.               3- We gave loans to four of our previous selected entrepreneurs who did not have the chance to get loans from the Internet (two men and two women).               4- Penda, the clothing seller is on her 4th credit cycle and she is doing well with her business. We are working on a study to measure Pellital social impact impact on the lives of the entrepreneurs.</t>
  </si>
  <si>
    <t>1- Nous n'avons pas renouvelé les prêts de Houlèye Sy et Maimouna Diallo vu qu'elles ont obtenu un crédit de la Mutuelle d'Épargne et de crédit des Agnams.     2- Nous avons pris des arrangements spéciaux avec Kadia Ba, l'éleveuse de poules et Dieynaba Sall, la vendeuse de lait caillé pour les montants en souffrance.  3- Nous avons octroyé un micro crédit à 4 entrepreneurs que nous avions sélectionnés auparavant mais qui n'avaient eu la chance d'avoir un prêt en ligne depluis lors (deux hommes cette fois-ci et deux femmes).                                                                                                                                                                 4- Penda, la vendeuse d'articles pour femmes, est à son 4e cycle de prêts et sa petite activité génératrice de revenus se porte bien. Nous sommes en train de travailler sur étude pour voir l'impact social que Pellital a sur la vie de ses entrepreneurs.</t>
  </si>
  <si>
    <t>Merci de voir la 2e feuille de calcul</t>
  </si>
</sst>
</file>

<file path=xl/styles.xml><?xml version="1.0" encoding="utf-8"?>
<styleSheet xmlns="http://schemas.openxmlformats.org/spreadsheetml/2006/main">
  <numFmts count="11">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Vrai&quot;;&quot;Vrai&quot;;&quot;Faux&quot;"/>
    <numFmt numFmtId="165" formatCode="&quot;Actif&quot;;&quot;Actif&quot;;&quot;Inactif&quot;"/>
    <numFmt numFmtId="166" formatCode="#,##0.00\ [$XOF-488]"/>
  </numFmts>
  <fonts count="47">
    <font>
      <sz val="10"/>
      <name val="Arial"/>
      <family val="0"/>
    </font>
    <font>
      <sz val="12"/>
      <name val="Times New Roman"/>
      <family val="1"/>
    </font>
    <font>
      <b/>
      <sz val="12"/>
      <name val="Times New Roman"/>
      <family val="1"/>
    </font>
    <font>
      <sz val="10"/>
      <color indexed="10"/>
      <name val="Arial"/>
      <family val="0"/>
    </font>
    <font>
      <b/>
      <sz val="10"/>
      <name val="Arial"/>
      <family val="2"/>
    </font>
    <font>
      <sz val="8"/>
      <name val="Arial"/>
      <family val="0"/>
    </font>
    <font>
      <u val="single"/>
      <sz val="10"/>
      <color indexed="12"/>
      <name val="Arial"/>
      <family val="0"/>
    </font>
    <font>
      <b/>
      <sz val="9"/>
      <name val="Arial"/>
      <family val="2"/>
    </font>
    <font>
      <sz val="10"/>
      <color indexed="9"/>
      <name val="Arial"/>
      <family val="0"/>
    </font>
    <font>
      <sz val="10"/>
      <color indexed="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0000"/>
      <name val="Arial"/>
      <family val="2"/>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0"/>
        <bgColor indexed="64"/>
      </patternFill>
    </fill>
    <fill>
      <patternFill patternType="solid">
        <fgColor indexed="1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0" fillId="27" borderId="3" applyNumberFormat="0" applyFont="0" applyAlignment="0" applyProtection="0"/>
    <xf numFmtId="0" fontId="33" fillId="28" borderId="1" applyNumberFormat="0" applyAlignment="0" applyProtection="0"/>
    <xf numFmtId="0" fontId="34" fillId="29" borderId="0" applyNumberFormat="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0" borderId="0" applyNumberFormat="0" applyBorder="0" applyAlignment="0" applyProtection="0"/>
    <xf numFmtId="9" fontId="0"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37">
    <xf numFmtId="0" fontId="0" fillId="0" borderId="0" xfId="0" applyAlignment="1">
      <alignment/>
    </xf>
    <xf numFmtId="0" fontId="2" fillId="0" borderId="0" xfId="0" applyFont="1" applyAlignment="1">
      <alignment horizontal="center"/>
    </xf>
    <xf numFmtId="166" fontId="0" fillId="0" borderId="0" xfId="0" applyNumberFormat="1" applyAlignment="1">
      <alignment/>
    </xf>
    <xf numFmtId="166" fontId="3" fillId="0" borderId="0" xfId="0" applyNumberFormat="1" applyFont="1" applyAlignment="1">
      <alignment/>
    </xf>
    <xf numFmtId="0" fontId="4" fillId="0" borderId="0" xfId="0" applyFont="1" applyAlignment="1">
      <alignment/>
    </xf>
    <xf numFmtId="0" fontId="0" fillId="0" borderId="0" xfId="0" applyFont="1" applyAlignment="1">
      <alignment/>
    </xf>
    <xf numFmtId="49" fontId="1" fillId="0" borderId="0" xfId="0" applyNumberFormat="1" applyFont="1" applyAlignment="1">
      <alignment horizontal="center"/>
    </xf>
    <xf numFmtId="0" fontId="4" fillId="0" borderId="0" xfId="0" applyFont="1" applyAlignment="1">
      <alignment horizontal="center"/>
    </xf>
    <xf numFmtId="0" fontId="6" fillId="0" borderId="0" xfId="45" applyAlignment="1" applyProtection="1">
      <alignment/>
      <protection/>
    </xf>
    <xf numFmtId="0" fontId="7" fillId="0" borderId="0" xfId="0" applyFont="1" applyAlignment="1">
      <alignment/>
    </xf>
    <xf numFmtId="0" fontId="45" fillId="0" borderId="0" xfId="0" applyFont="1" applyAlignment="1">
      <alignment/>
    </xf>
    <xf numFmtId="0" fontId="29" fillId="22" borderId="0" xfId="35" applyAlignment="1">
      <alignment/>
    </xf>
    <xf numFmtId="166" fontId="29" fillId="22" borderId="0" xfId="35" applyNumberFormat="1" applyAlignment="1">
      <alignment/>
    </xf>
    <xf numFmtId="0" fontId="29" fillId="25" borderId="0" xfId="38" applyAlignment="1">
      <alignment/>
    </xf>
    <xf numFmtId="166" fontId="29" fillId="25" borderId="0" xfId="38" applyNumberFormat="1" applyAlignment="1">
      <alignment/>
    </xf>
    <xf numFmtId="0" fontId="29" fillId="24" borderId="0" xfId="37" applyAlignment="1">
      <alignment/>
    </xf>
    <xf numFmtId="166" fontId="29" fillId="24" borderId="0" xfId="37" applyNumberFormat="1" applyAlignment="1">
      <alignment/>
    </xf>
    <xf numFmtId="0" fontId="44" fillId="25" borderId="0" xfId="38" applyFont="1" applyAlignment="1">
      <alignment horizontal="center"/>
    </xf>
    <xf numFmtId="0" fontId="44" fillId="22" borderId="0" xfId="35" applyFont="1" applyAlignment="1">
      <alignment horizontal="center"/>
    </xf>
    <xf numFmtId="0" fontId="44" fillId="24" borderId="0" xfId="37" applyFont="1" applyAlignment="1">
      <alignment/>
    </xf>
    <xf numFmtId="0" fontId="29" fillId="20" borderId="0" xfId="33" applyAlignment="1">
      <alignment/>
    </xf>
    <xf numFmtId="166" fontId="29" fillId="20" borderId="0" xfId="33" applyNumberFormat="1" applyAlignment="1">
      <alignment/>
    </xf>
    <xf numFmtId="0" fontId="44" fillId="20" borderId="0" xfId="33" applyFont="1" applyAlignment="1">
      <alignment/>
    </xf>
    <xf numFmtId="166" fontId="44" fillId="20" borderId="10" xfId="33" applyNumberFormat="1" applyFont="1" applyBorder="1" applyAlignment="1">
      <alignment horizontal="right"/>
    </xf>
    <xf numFmtId="166" fontId="44" fillId="25" borderId="10" xfId="38" applyNumberFormat="1" applyFont="1" applyBorder="1" applyAlignment="1">
      <alignment horizontal="right"/>
    </xf>
    <xf numFmtId="166" fontId="44" fillId="22" borderId="10" xfId="35" applyNumberFormat="1" applyFont="1" applyBorder="1" applyAlignment="1">
      <alignment horizontal="right"/>
    </xf>
    <xf numFmtId="0" fontId="8" fillId="33" borderId="0" xfId="0" applyFont="1" applyFill="1" applyAlignment="1">
      <alignment horizontal="left" vertical="distributed" wrapText="1"/>
    </xf>
    <xf numFmtId="0" fontId="8" fillId="33" borderId="0" xfId="0" applyFont="1" applyFill="1" applyAlignment="1">
      <alignment horizontal="left" vertical="distributed" wrapText="1"/>
    </xf>
    <xf numFmtId="0" fontId="9" fillId="34" borderId="0" xfId="0" applyFont="1" applyFill="1" applyAlignment="1">
      <alignment vertical="distributed" wrapText="1"/>
    </xf>
    <xf numFmtId="0" fontId="0" fillId="0" borderId="0" xfId="0" applyAlignment="1">
      <alignment vertical="distributed"/>
    </xf>
    <xf numFmtId="0" fontId="29" fillId="20" borderId="0" xfId="33" applyBorder="1" applyAlignment="1">
      <alignment/>
    </xf>
    <xf numFmtId="0" fontId="0" fillId="0" borderId="0" xfId="0" applyBorder="1" applyAlignment="1">
      <alignment/>
    </xf>
    <xf numFmtId="0" fontId="29" fillId="20" borderId="0" xfId="33" applyBorder="1" applyAlignment="1">
      <alignment/>
    </xf>
    <xf numFmtId="0" fontId="44" fillId="20" borderId="0" xfId="33" applyFont="1" applyAlignment="1">
      <alignment horizontal="center"/>
    </xf>
    <xf numFmtId="0" fontId="9" fillId="34" borderId="0" xfId="0" applyFont="1" applyFill="1" applyAlignment="1">
      <alignment vertical="distributed" wrapText="1"/>
    </xf>
    <xf numFmtId="0" fontId="1" fillId="0" borderId="0" xfId="0" applyFont="1" applyAlignment="1">
      <alignment horizontal="center"/>
    </xf>
    <xf numFmtId="0" fontId="46" fillId="0" borderId="0" xfId="0" applyFont="1" applyAlignment="1">
      <alignmen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xe.com/ucc/"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G36"/>
  <sheetViews>
    <sheetView tabSelected="1" zoomScalePageLayoutView="0" workbookViewId="0" topLeftCell="A1">
      <selection activeCell="B24" sqref="B24"/>
    </sheetView>
  </sheetViews>
  <sheetFormatPr defaultColWidth="11.421875" defaultRowHeight="12.75"/>
  <cols>
    <col min="1" max="1" width="32.140625" style="0" customWidth="1"/>
    <col min="2" max="2" width="15.8515625" style="0" customWidth="1"/>
    <col min="3" max="3" width="5.140625" style="0" customWidth="1"/>
    <col min="4" max="4" width="27.421875" style="0" customWidth="1"/>
    <col min="5" max="5" width="17.7109375" style="0" customWidth="1"/>
    <col min="6" max="6" width="41.7109375" style="0" customWidth="1"/>
    <col min="7" max="7" width="45.28125" style="0" customWidth="1"/>
  </cols>
  <sheetData>
    <row r="1" spans="1:4" ht="15.75">
      <c r="A1" s="1" t="s">
        <v>0</v>
      </c>
      <c r="B1" s="6" t="s">
        <v>23</v>
      </c>
      <c r="C1" s="2"/>
      <c r="D1" s="7" t="s">
        <v>27</v>
      </c>
    </row>
    <row r="2" spans="1:4" ht="15.75">
      <c r="A2" s="1" t="s">
        <v>10</v>
      </c>
      <c r="B2" s="35" t="s">
        <v>24</v>
      </c>
      <c r="D2" s="7" t="s">
        <v>28</v>
      </c>
    </row>
    <row r="3" spans="4:7" ht="15">
      <c r="D3" s="20"/>
      <c r="E3" s="20"/>
      <c r="F3" s="17" t="s">
        <v>26</v>
      </c>
      <c r="G3" s="18" t="s">
        <v>31</v>
      </c>
    </row>
    <row r="4" spans="1:7" ht="15">
      <c r="A4" s="19" t="s">
        <v>2</v>
      </c>
      <c r="B4" s="15"/>
      <c r="D4" s="22" t="s">
        <v>6</v>
      </c>
      <c r="E4" s="20"/>
      <c r="F4" s="17" t="s">
        <v>25</v>
      </c>
      <c r="G4" s="18" t="s">
        <v>30</v>
      </c>
    </row>
    <row r="5" spans="1:7" ht="15">
      <c r="A5" s="15" t="s">
        <v>9</v>
      </c>
      <c r="B5" s="16">
        <v>716725</v>
      </c>
      <c r="D5" s="20"/>
      <c r="E5" s="20"/>
      <c r="F5" s="13"/>
      <c r="G5" s="11"/>
    </row>
    <row r="6" spans="1:7" ht="15">
      <c r="A6" s="15" t="s">
        <v>8</v>
      </c>
      <c r="B6" s="16">
        <v>200000</v>
      </c>
      <c r="C6" s="3"/>
      <c r="D6" s="20" t="s">
        <v>3</v>
      </c>
      <c r="E6" s="21">
        <v>200000</v>
      </c>
      <c r="F6" s="14">
        <v>210000</v>
      </c>
      <c r="G6" s="12"/>
    </row>
    <row r="7" spans="1:7" ht="15">
      <c r="A7" s="19" t="s">
        <v>40</v>
      </c>
      <c r="B7" s="16">
        <f>(B5+B6)</f>
        <v>916725</v>
      </c>
      <c r="D7" s="20" t="s">
        <v>14</v>
      </c>
      <c r="E7" s="21">
        <v>200000</v>
      </c>
      <c r="F7" s="14">
        <v>0</v>
      </c>
      <c r="G7" s="12">
        <v>-200000</v>
      </c>
    </row>
    <row r="8" spans="1:7" ht="15">
      <c r="A8" s="15"/>
      <c r="B8" s="15"/>
      <c r="D8" s="20" t="s">
        <v>21</v>
      </c>
      <c r="E8" s="21">
        <v>200000</v>
      </c>
      <c r="F8" s="14">
        <v>210000</v>
      </c>
      <c r="G8" s="12"/>
    </row>
    <row r="9" spans="1:7" ht="15">
      <c r="A9" s="19" t="s">
        <v>7</v>
      </c>
      <c r="B9" s="15"/>
      <c r="D9" s="20" t="s">
        <v>4</v>
      </c>
      <c r="E9" s="21">
        <v>100000</v>
      </c>
      <c r="F9" s="14">
        <v>105000</v>
      </c>
      <c r="G9" s="12"/>
    </row>
    <row r="10" spans="1:7" ht="15">
      <c r="A10" s="15" t="s">
        <v>12</v>
      </c>
      <c r="B10" s="16">
        <v>32500</v>
      </c>
      <c r="D10" s="20" t="s">
        <v>5</v>
      </c>
      <c r="E10" s="21">
        <v>50000</v>
      </c>
      <c r="F10" s="14">
        <v>26250</v>
      </c>
      <c r="G10" s="12">
        <v>-26250</v>
      </c>
    </row>
    <row r="11" spans="1:7" ht="15">
      <c r="A11" s="15" t="s">
        <v>39</v>
      </c>
      <c r="B11" s="16">
        <v>750000</v>
      </c>
      <c r="D11" s="20"/>
      <c r="E11" s="23" t="s">
        <v>32</v>
      </c>
      <c r="F11" s="24">
        <f>(F6+F7+F8+F9+F10)</f>
        <v>551250</v>
      </c>
      <c r="G11" s="25">
        <v>-226250</v>
      </c>
    </row>
    <row r="12" spans="1:2" ht="15">
      <c r="A12" s="19" t="s">
        <v>41</v>
      </c>
      <c r="B12" s="16">
        <f>B10+B11</f>
        <v>782500</v>
      </c>
    </row>
    <row r="13" spans="1:4" ht="15">
      <c r="A13" s="15"/>
      <c r="B13" s="15"/>
      <c r="C13" s="10" t="s">
        <v>22</v>
      </c>
      <c r="D13" s="4" t="s">
        <v>16</v>
      </c>
    </row>
    <row r="14" spans="1:7" ht="15">
      <c r="A14" s="19" t="s">
        <v>42</v>
      </c>
      <c r="B14" s="16">
        <f>B7-B12</f>
        <v>134225</v>
      </c>
      <c r="C14" s="26" t="s">
        <v>15</v>
      </c>
      <c r="D14" s="27"/>
      <c r="E14" s="27"/>
      <c r="F14" s="27"/>
      <c r="G14" s="27"/>
    </row>
    <row r="15" spans="1:7" ht="15">
      <c r="A15" s="19" t="s">
        <v>38</v>
      </c>
      <c r="B15" s="16">
        <v>525000</v>
      </c>
      <c r="C15" s="27"/>
      <c r="D15" s="27"/>
      <c r="E15" s="27"/>
      <c r="F15" s="27"/>
      <c r="G15" s="27"/>
    </row>
    <row r="16" spans="1:7" ht="15">
      <c r="A16" s="19" t="s">
        <v>37</v>
      </c>
      <c r="B16" s="16">
        <v>26250</v>
      </c>
      <c r="C16" s="27"/>
      <c r="D16" s="27"/>
      <c r="E16" s="27"/>
      <c r="F16" s="27"/>
      <c r="G16" s="27"/>
    </row>
    <row r="17" spans="1:7" ht="15">
      <c r="A17" s="19" t="s">
        <v>43</v>
      </c>
      <c r="B17" s="16">
        <v>226250</v>
      </c>
      <c r="C17" s="27"/>
      <c r="D17" s="27"/>
      <c r="E17" s="27"/>
      <c r="F17" s="27"/>
      <c r="G17" s="27"/>
    </row>
    <row r="18" spans="1:7" ht="15">
      <c r="A18" s="19" t="s">
        <v>11</v>
      </c>
      <c r="B18" s="16">
        <f>B14+B15+B16+B17</f>
        <v>911725</v>
      </c>
      <c r="C18" s="27"/>
      <c r="D18" s="27"/>
      <c r="E18" s="27"/>
      <c r="F18" s="27"/>
      <c r="G18" s="27"/>
    </row>
    <row r="19" spans="6:7" ht="12.75">
      <c r="F19" s="9"/>
      <c r="G19" s="9" t="s">
        <v>19</v>
      </c>
    </row>
    <row r="20" spans="1:4" ht="12.75">
      <c r="A20" s="5" t="s">
        <v>34</v>
      </c>
      <c r="C20" s="10" t="s">
        <v>22</v>
      </c>
      <c r="D20" s="4" t="s">
        <v>17</v>
      </c>
    </row>
    <row r="21" spans="1:7" ht="12.75">
      <c r="A21" s="5" t="s">
        <v>29</v>
      </c>
      <c r="C21" s="28" t="s">
        <v>18</v>
      </c>
      <c r="D21" s="29"/>
      <c r="E21" s="29"/>
      <c r="F21" s="29"/>
      <c r="G21" s="29"/>
    </row>
    <row r="22" spans="1:7" ht="12.75" customHeight="1">
      <c r="A22" s="8" t="s">
        <v>13</v>
      </c>
      <c r="C22" s="29"/>
      <c r="D22" s="29"/>
      <c r="E22" s="29"/>
      <c r="F22" s="29"/>
      <c r="G22" s="29"/>
    </row>
    <row r="23" spans="3:7" ht="12.75">
      <c r="C23" s="29"/>
      <c r="D23" s="29"/>
      <c r="E23" s="29"/>
      <c r="F23" s="29"/>
      <c r="G23" s="29"/>
    </row>
    <row r="24" spans="1:7" ht="12.75">
      <c r="A24" s="36" t="s">
        <v>33</v>
      </c>
      <c r="C24" s="29"/>
      <c r="D24" s="29"/>
      <c r="E24" s="29"/>
      <c r="F24" s="29"/>
      <c r="G24" s="29"/>
    </row>
    <row r="25" spans="1:7" ht="12.75">
      <c r="A25" s="36" t="s">
        <v>53</v>
      </c>
      <c r="C25" s="29"/>
      <c r="D25" s="29"/>
      <c r="E25" s="29"/>
      <c r="F25" s="29"/>
      <c r="G25" s="29"/>
    </row>
    <row r="26" spans="3:7" ht="12.75">
      <c r="C26" s="29"/>
      <c r="D26" s="29"/>
      <c r="E26" s="29"/>
      <c r="F26" s="29"/>
      <c r="G26" s="29"/>
    </row>
    <row r="27" ht="12.75">
      <c r="G27" s="9" t="s">
        <v>20</v>
      </c>
    </row>
    <row r="30" ht="12.75" customHeight="1"/>
    <row r="36" spans="6:7" ht="12.75">
      <c r="F36" s="9"/>
      <c r="G36" s="9"/>
    </row>
  </sheetData>
  <sheetProtection/>
  <mergeCells count="2">
    <mergeCell ref="C14:G18"/>
    <mergeCell ref="C21:G26"/>
  </mergeCells>
  <hyperlinks>
    <hyperlink ref="A22" r:id="rId1" display="http://www.xe.com/ucc/"/>
  </hyperlinks>
  <printOptions/>
  <pageMargins left="0.787401575" right="0.787401575" top="0.984251969" bottom="0.984251969" header="0.4921259845" footer="0.4921259845"/>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tabColor rgb="FF00B050"/>
  </sheetPr>
  <dimension ref="A1:F33"/>
  <sheetViews>
    <sheetView zoomScalePageLayoutView="0" workbookViewId="0" topLeftCell="A1">
      <selection activeCell="D2" sqref="D2"/>
    </sheetView>
  </sheetViews>
  <sheetFormatPr defaultColWidth="11.421875" defaultRowHeight="12.75"/>
  <cols>
    <col min="1" max="1" width="45.421875" style="0" customWidth="1"/>
    <col min="2" max="2" width="22.421875" style="0" customWidth="1"/>
    <col min="4" max="4" width="28.57421875" style="0" customWidth="1"/>
    <col min="5" max="5" width="25.140625" style="0" customWidth="1"/>
    <col min="6" max="6" width="13.421875" style="0" customWidth="1"/>
  </cols>
  <sheetData>
    <row r="1" spans="1:4" ht="15.75">
      <c r="A1" s="1" t="s">
        <v>0</v>
      </c>
      <c r="B1" s="6" t="s">
        <v>23</v>
      </c>
      <c r="C1" s="2"/>
      <c r="D1" s="7" t="s">
        <v>35</v>
      </c>
    </row>
    <row r="2" spans="1:4" ht="15.75">
      <c r="A2" s="1" t="s">
        <v>10</v>
      </c>
      <c r="B2" s="35" t="s">
        <v>24</v>
      </c>
      <c r="D2" s="7" t="s">
        <v>36</v>
      </c>
    </row>
    <row r="5" spans="1:5" ht="15">
      <c r="A5" s="19" t="s">
        <v>2</v>
      </c>
      <c r="B5" s="16">
        <v>911725</v>
      </c>
      <c r="D5" s="33" t="s">
        <v>6</v>
      </c>
      <c r="E5" s="20"/>
    </row>
    <row r="6" spans="1:5" ht="15">
      <c r="A6" s="15" t="s">
        <v>40</v>
      </c>
      <c r="B6" s="16">
        <v>911725</v>
      </c>
      <c r="D6" s="22"/>
      <c r="E6" s="20"/>
    </row>
    <row r="7" spans="1:5" ht="15">
      <c r="A7" s="15"/>
      <c r="B7" s="16"/>
      <c r="D7" s="20"/>
      <c r="E7" s="20"/>
    </row>
    <row r="8" spans="1:6" ht="15">
      <c r="A8" s="19" t="s">
        <v>7</v>
      </c>
      <c r="B8" s="15"/>
      <c r="D8" s="20" t="s">
        <v>45</v>
      </c>
      <c r="E8" s="21">
        <v>200000</v>
      </c>
      <c r="F8" s="5" t="s">
        <v>49</v>
      </c>
    </row>
    <row r="9" spans="1:6" ht="15">
      <c r="A9" s="15" t="s">
        <v>39</v>
      </c>
      <c r="B9" s="16">
        <v>550000</v>
      </c>
      <c r="D9" s="20" t="s">
        <v>44</v>
      </c>
      <c r="E9" s="21">
        <v>100000</v>
      </c>
      <c r="F9" s="5" t="s">
        <v>50</v>
      </c>
    </row>
    <row r="10" spans="1:6" ht="15">
      <c r="A10" s="19" t="s">
        <v>41</v>
      </c>
      <c r="B10" s="16">
        <v>550000</v>
      </c>
      <c r="D10" s="20" t="s">
        <v>46</v>
      </c>
      <c r="E10" s="21">
        <v>100000</v>
      </c>
      <c r="F10" s="5" t="s">
        <v>49</v>
      </c>
    </row>
    <row r="11" spans="1:6" ht="15">
      <c r="A11" s="15"/>
      <c r="B11" s="15"/>
      <c r="D11" s="20" t="s">
        <v>47</v>
      </c>
      <c r="E11" s="21">
        <v>100000</v>
      </c>
      <c r="F11" s="5" t="s">
        <v>49</v>
      </c>
    </row>
    <row r="12" spans="1:6" ht="15">
      <c r="A12" s="19" t="s">
        <v>42</v>
      </c>
      <c r="B12" s="16">
        <f>B6-B10</f>
        <v>361725</v>
      </c>
      <c r="D12" s="20" t="s">
        <v>48</v>
      </c>
      <c r="E12" s="21">
        <v>50000</v>
      </c>
      <c r="F12" s="5" t="s">
        <v>49</v>
      </c>
    </row>
    <row r="13" spans="1:5" ht="15">
      <c r="A13" s="19" t="s">
        <v>38</v>
      </c>
      <c r="B13" s="16">
        <v>0</v>
      </c>
      <c r="D13" s="30"/>
      <c r="E13" s="31"/>
    </row>
    <row r="14" spans="1:5" ht="15">
      <c r="A14" s="19" t="s">
        <v>37</v>
      </c>
      <c r="B14" s="16">
        <v>0</v>
      </c>
      <c r="D14" s="32" t="s">
        <v>1</v>
      </c>
      <c r="E14" s="21">
        <f>E8+E9+E10+E11+E12</f>
        <v>550000</v>
      </c>
    </row>
    <row r="15" spans="1:2" ht="15">
      <c r="A15" s="19" t="s">
        <v>43</v>
      </c>
      <c r="B15" s="16">
        <v>226250</v>
      </c>
    </row>
    <row r="16" spans="1:2" ht="15">
      <c r="A16" s="19"/>
      <c r="B16" s="16"/>
    </row>
    <row r="17" spans="1:2" ht="15">
      <c r="A17" s="19" t="s">
        <v>11</v>
      </c>
      <c r="B17" s="16">
        <f>B12-B15</f>
        <v>135475</v>
      </c>
    </row>
    <row r="19" ht="12.75">
      <c r="A19" s="4" t="s">
        <v>16</v>
      </c>
    </row>
    <row r="20" spans="1:5" ht="12.75">
      <c r="A20" s="26" t="s">
        <v>51</v>
      </c>
      <c r="B20" s="27"/>
      <c r="C20" s="27"/>
      <c r="D20" s="27"/>
      <c r="E20" s="27"/>
    </row>
    <row r="21" spans="1:5" ht="12.75">
      <c r="A21" s="27"/>
      <c r="B21" s="27"/>
      <c r="C21" s="27"/>
      <c r="D21" s="27"/>
      <c r="E21" s="27"/>
    </row>
    <row r="22" spans="1:5" ht="12.75">
      <c r="A22" s="27"/>
      <c r="B22" s="27"/>
      <c r="C22" s="27"/>
      <c r="D22" s="27"/>
      <c r="E22" s="27"/>
    </row>
    <row r="23" spans="1:5" ht="12.75">
      <c r="A23" s="27"/>
      <c r="B23" s="27"/>
      <c r="C23" s="27"/>
      <c r="D23" s="27"/>
      <c r="E23" s="27"/>
    </row>
    <row r="24" spans="1:5" ht="12.75">
      <c r="A24" s="27"/>
      <c r="B24" s="27"/>
      <c r="C24" s="27"/>
      <c r="D24" s="27"/>
      <c r="E24" s="27"/>
    </row>
    <row r="25" ht="12.75">
      <c r="D25" s="9" t="s">
        <v>19</v>
      </c>
    </row>
    <row r="26" ht="12.75">
      <c r="A26" s="4" t="s">
        <v>17</v>
      </c>
    </row>
    <row r="27" spans="1:5" ht="12.75">
      <c r="A27" s="34" t="s">
        <v>52</v>
      </c>
      <c r="B27" s="29"/>
      <c r="C27" s="29"/>
      <c r="D27" s="29"/>
      <c r="E27" s="29"/>
    </row>
    <row r="28" spans="1:5" ht="12.75">
      <c r="A28" s="29"/>
      <c r="B28" s="29"/>
      <c r="C28" s="29"/>
      <c r="D28" s="29"/>
      <c r="E28" s="29"/>
    </row>
    <row r="29" spans="1:5" ht="12.75">
      <c r="A29" s="29"/>
      <c r="B29" s="29"/>
      <c r="C29" s="29"/>
      <c r="D29" s="29"/>
      <c r="E29" s="29"/>
    </row>
    <row r="30" spans="1:5" ht="12.75">
      <c r="A30" s="29"/>
      <c r="B30" s="29"/>
      <c r="C30" s="29"/>
      <c r="D30" s="29"/>
      <c r="E30" s="29"/>
    </row>
    <row r="31" spans="1:5" ht="12.75">
      <c r="A31" s="29"/>
      <c r="B31" s="29"/>
      <c r="C31" s="29"/>
      <c r="D31" s="29"/>
      <c r="E31" s="29"/>
    </row>
    <row r="32" spans="1:5" ht="12.75">
      <c r="A32" s="29"/>
      <c r="B32" s="29"/>
      <c r="C32" s="29"/>
      <c r="D32" s="29"/>
      <c r="E32" s="29"/>
    </row>
    <row r="33" ht="12.75">
      <c r="D33" s="9" t="s">
        <v>20</v>
      </c>
    </row>
  </sheetData>
  <sheetProtection/>
  <mergeCells count="3">
    <mergeCell ref="D13:E13"/>
    <mergeCell ref="A20:E24"/>
    <mergeCell ref="A27:E32"/>
  </mergeCells>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Pellital Microfinance Institution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Agnam-Goly</dc:creator>
  <cp:keywords/>
  <dc:description/>
  <cp:lastModifiedBy>Agnam-Goly</cp:lastModifiedBy>
  <cp:lastPrinted>2011-06-18T17:16:36Z</cp:lastPrinted>
  <dcterms:created xsi:type="dcterms:W3CDTF">2011-02-13T18:34:04Z</dcterms:created>
  <dcterms:modified xsi:type="dcterms:W3CDTF">2011-06-18T17:22:53Z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